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:\Misc Data\"/>
    </mc:Choice>
  </mc:AlternateContent>
  <xr:revisionPtr revIDLastSave="0" documentId="13_ncr:1_{FEEF7CF4-16FF-4D06-8D7C-FD649A1965E9}" xr6:coauthVersionLast="47" xr6:coauthVersionMax="47" xr10:uidLastSave="{00000000-0000-0000-0000-000000000000}"/>
  <bookViews>
    <workbookView xWindow="-108" yWindow="-108" windowWidth="23256" windowHeight="12456" xr2:uid="{41D4ABF2-E872-4AF9-9AA3-B15370F2884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1" l="1"/>
  <c r="K12" i="1" s="1"/>
  <c r="K14" i="1" l="1"/>
  <c r="K18" i="1"/>
</calcChain>
</file>

<file path=xl/sharedStrings.xml><?xml version="1.0" encoding="utf-8"?>
<sst xmlns="http://schemas.openxmlformats.org/spreadsheetml/2006/main" count="61" uniqueCount="58">
  <si>
    <t>Pipe Thickness Calculation Data Sheet (As per ASME B31.3)</t>
  </si>
  <si>
    <t>Line Size</t>
  </si>
  <si>
    <t>4"</t>
  </si>
  <si>
    <t>Pipe Rating</t>
  </si>
  <si>
    <t>STD</t>
  </si>
  <si>
    <t>Material</t>
  </si>
  <si>
    <t>CS</t>
  </si>
  <si>
    <t>Nominal Thickness</t>
  </si>
  <si>
    <t>mm</t>
  </si>
  <si>
    <t>Inputs</t>
  </si>
  <si>
    <r>
      <t xml:space="preserve">Pressure, </t>
    </r>
    <r>
      <rPr>
        <b/>
        <sz val="11"/>
        <color theme="1"/>
        <rFont val="Arial"/>
        <family val="2"/>
      </rPr>
      <t>P</t>
    </r>
  </si>
  <si>
    <r>
      <t xml:space="preserve">Outside Diameter, </t>
    </r>
    <r>
      <rPr>
        <b/>
        <sz val="11"/>
        <color theme="1"/>
        <rFont val="Arial"/>
        <family val="2"/>
      </rPr>
      <t>D</t>
    </r>
  </si>
  <si>
    <r>
      <t xml:space="preserve">Joint Efficiency, </t>
    </r>
    <r>
      <rPr>
        <b/>
        <sz val="11"/>
        <color theme="1"/>
        <rFont val="Arial"/>
        <family val="2"/>
      </rPr>
      <t>E</t>
    </r>
  </si>
  <si>
    <r>
      <t xml:space="preserve">Allowable Stress, </t>
    </r>
    <r>
      <rPr>
        <b/>
        <sz val="11"/>
        <color theme="1"/>
        <rFont val="Arial"/>
        <family val="2"/>
      </rPr>
      <t>S</t>
    </r>
  </si>
  <si>
    <r>
      <t xml:space="preserve">Coefficient from Table 304.1.1, </t>
    </r>
    <r>
      <rPr>
        <b/>
        <sz val="11"/>
        <color theme="1"/>
        <rFont val="Arial"/>
        <family val="2"/>
      </rPr>
      <t>Y</t>
    </r>
  </si>
  <si>
    <r>
      <t xml:space="preserve">Weld Joint Strength Reduction Factor, </t>
    </r>
    <r>
      <rPr>
        <b/>
        <sz val="11"/>
        <color theme="1"/>
        <rFont val="Arial"/>
        <family val="2"/>
      </rPr>
      <t>W</t>
    </r>
  </si>
  <si>
    <r>
      <t xml:space="preserve">Corrosion Allowance, </t>
    </r>
    <r>
      <rPr>
        <b/>
        <sz val="11"/>
        <color theme="1"/>
        <rFont val="Arial"/>
        <family val="2"/>
      </rPr>
      <t>C</t>
    </r>
  </si>
  <si>
    <t>kg/cm2-g</t>
  </si>
  <si>
    <t>Calculations</t>
  </si>
  <si>
    <t>Mill Tolerance @ 12.5%</t>
  </si>
  <si>
    <t>Calculated Thickness</t>
  </si>
  <si>
    <t>Check t&lt;D/6</t>
  </si>
  <si>
    <t>Formula</t>
  </si>
  <si>
    <t>P*D</t>
  </si>
  <si>
    <t xml:space="preserve">Tmin = </t>
  </si>
  <si>
    <t>2(SEW+PY)</t>
  </si>
  <si>
    <t>Where</t>
  </si>
  <si>
    <t>P</t>
  </si>
  <si>
    <t>D</t>
  </si>
  <si>
    <t>S</t>
  </si>
  <si>
    <t>E</t>
  </si>
  <si>
    <t>W</t>
  </si>
  <si>
    <t>Y</t>
  </si>
  <si>
    <t>C</t>
  </si>
  <si>
    <t>Minimum Thickness (mm)</t>
  </si>
  <si>
    <r>
      <t xml:space="preserve">Minimum Thickness, </t>
    </r>
    <r>
      <rPr>
        <b/>
        <sz val="11"/>
        <color theme="1"/>
        <rFont val="Arial"/>
        <family val="2"/>
      </rPr>
      <t>Tmin</t>
    </r>
  </si>
  <si>
    <t xml:space="preserve">  + C </t>
  </si>
  <si>
    <t>Tmin</t>
  </si>
  <si>
    <t>Based on the Tmin next available nominal thickness size pipe is selected.</t>
  </si>
  <si>
    <t>Design Pressure (kg/cm2-g)</t>
  </si>
  <si>
    <t>Outside Diameter of the Pipe (mm)</t>
  </si>
  <si>
    <t>Allowable Stress (kg/cm2)</t>
  </si>
  <si>
    <t>Joint Efficiency in TableA-1B</t>
  </si>
  <si>
    <t>Basic Quality Factors for Longitudnal Weld Joints in Pipes, Tubes and Fittings, Ej</t>
  </si>
  <si>
    <t>Weld Joint Strength Reduction Factor</t>
  </si>
  <si>
    <t>Table 302.3.5 Weld Joint Strength Reduction Factor, W</t>
  </si>
  <si>
    <t>Coefficient</t>
  </si>
  <si>
    <t>Table 304.1.1 Values of Coefficient Y for t&lt;D/6</t>
  </si>
  <si>
    <t>Corrosion Allowance</t>
  </si>
  <si>
    <t>Based on the application</t>
  </si>
  <si>
    <t>Notes:</t>
  </si>
  <si>
    <t>Nominal thickness value for comparison with calculated values</t>
  </si>
  <si>
    <t>2. Design calculation is performed based on the pressure and temperature rating.</t>
  </si>
  <si>
    <r>
      <t xml:space="preserve"> This is the required thickness by adding </t>
    </r>
    <r>
      <rPr>
        <b/>
        <sz val="11"/>
        <color theme="1"/>
        <rFont val="Arial"/>
        <family val="2"/>
      </rPr>
      <t>Mill Tolerance</t>
    </r>
    <r>
      <rPr>
        <sz val="11"/>
        <color theme="1"/>
        <rFont val="Arial"/>
        <family val="2"/>
      </rPr>
      <t xml:space="preserve"> and </t>
    </r>
    <r>
      <rPr>
        <b/>
        <sz val="11"/>
        <color theme="1"/>
        <rFont val="Arial"/>
        <family val="2"/>
      </rPr>
      <t>Corrosion Allowance</t>
    </r>
  </si>
  <si>
    <t>From ASME B31.3 Table A-1 Basic Allowable Stresses in Tension for Metals - Values given in ksi, to be converted in kg/cm2</t>
  </si>
  <si>
    <t>1ksi = 70.307kg/cm2</t>
  </si>
  <si>
    <t>www.engineersnotebook.com</t>
  </si>
  <si>
    <t>1. Pipe OD and Nominal Thickness from ASME B36.10 - 2000 (For comparison purpose)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</si>
</sst>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theme="1"/>
      <name val="Arial"/>
      <family val="2"/>
    </font>
    <font>
      <u/>
      <sz val="11"/>
      <color theme="10"/>
      <name val="Arial"/>
      <family val="2"/>
    </font>
    <font>
      <u/>
      <sz val="16"/>
      <color theme="10"/>
      <name val="Arial"/>
      <family val="2"/>
    </font>
    <font>
      <b/>
      <sz val="11"/>
      <color theme="1" tint="4.9989318521683403E-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3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0" fillId="5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7" fillId="4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6" borderId="0" xfId="0" applyFill="1" applyAlignment="1" applyProtection="1">
      <alignment horizontal="center"/>
      <protection locked="0"/>
    </xf>
    <xf numFmtId="0" fontId="6" fillId="0" borderId="0" xfId="1" applyFont="1" applyAlignment="1" applyProtection="1">
      <alignment vertical="center"/>
    </xf>
    <xf numFmtId="0" fontId="3" fillId="7" borderId="0" xfId="0" applyFont="1" applyFill="1" applyProtection="1">
      <protection locked="0"/>
    </xf>
    <xf numFmtId="0" fontId="2" fillId="7" borderId="0" xfId="0" applyFont="1" applyFill="1" applyProtection="1">
      <protection locked="0"/>
    </xf>
    <xf numFmtId="0" fontId="2" fillId="7" borderId="0" xfId="0" applyFont="1" applyFill="1" applyAlignment="1" applyProtection="1">
      <alignment vertical="center"/>
      <protection locked="0"/>
    </xf>
    <xf numFmtId="0" fontId="2" fillId="7" borderId="2" xfId="0" applyFont="1" applyFill="1" applyBorder="1" applyAlignment="1" applyProtection="1">
      <alignment horizontal="center" vertical="center"/>
      <protection locked="0"/>
    </xf>
    <xf numFmtId="0" fontId="2" fillId="7" borderId="0" xfId="0" quotePrefix="1" applyFont="1" applyFill="1" applyAlignment="1" applyProtection="1">
      <alignment horizontal="left" vertical="center"/>
      <protection locked="0"/>
    </xf>
    <xf numFmtId="0" fontId="2" fillId="7" borderId="0" xfId="0" applyFont="1" applyFill="1" applyAlignment="1" applyProtection="1">
      <alignment horizontal="center"/>
      <protection locked="0"/>
    </xf>
    <xf numFmtId="0" fontId="2" fillId="7" borderId="0" xfId="0" applyFont="1" applyFill="1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ngineersnotebook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ACC7D-8BB9-4C01-AC9E-F3AD8851E96C}">
  <dimension ref="A1:Q39"/>
  <sheetViews>
    <sheetView tabSelected="1" zoomScale="70" zoomScaleNormal="70" workbookViewId="0">
      <selection activeCell="R9" sqref="R9"/>
    </sheetView>
  </sheetViews>
  <sheetFormatPr defaultRowHeight="13.8" x14ac:dyDescent="0.25"/>
  <cols>
    <col min="1" max="2" width="8.796875" style="8"/>
    <col min="3" max="3" width="17.796875" style="8" customWidth="1"/>
    <col min="4" max="4" width="10.19921875" style="8" bestFit="1" customWidth="1"/>
    <col min="5" max="5" width="10.59765625" style="8" customWidth="1"/>
    <col min="6" max="6" width="8.796875" style="8" customWidth="1"/>
    <col min="7" max="10" width="8.796875" style="8"/>
    <col min="11" max="11" width="8.796875" style="7"/>
    <col min="12" max="16384" width="8.796875" style="8"/>
  </cols>
  <sheetData>
    <row r="1" spans="1:17" s="3" customFormat="1" ht="21" customHeight="1" x14ac:dyDescent="0.25">
      <c r="A1" s="1" t="s">
        <v>0</v>
      </c>
      <c r="B1" s="2"/>
      <c r="C1" s="2"/>
      <c r="D1" s="2"/>
      <c r="E1" s="2"/>
      <c r="F1" s="2"/>
      <c r="K1" s="4"/>
    </row>
    <row r="2" spans="1:17" s="3" customFormat="1" ht="20.399999999999999" customHeight="1" x14ac:dyDescent="0.25">
      <c r="K2" s="4"/>
      <c r="Q2" s="5"/>
    </row>
    <row r="3" spans="1:17" ht="20.399999999999999" x14ac:dyDescent="0.25">
      <c r="A3" s="6" t="s">
        <v>1</v>
      </c>
      <c r="B3" s="7" t="s">
        <v>2</v>
      </c>
      <c r="D3" s="6" t="s">
        <v>3</v>
      </c>
      <c r="E3" s="7"/>
      <c r="F3" s="7" t="s">
        <v>4</v>
      </c>
      <c r="Q3" s="17" t="s">
        <v>56</v>
      </c>
    </row>
    <row r="4" spans="1:17" x14ac:dyDescent="0.25">
      <c r="A4" s="6" t="s">
        <v>5</v>
      </c>
      <c r="B4" s="7" t="s">
        <v>6</v>
      </c>
      <c r="D4" s="6" t="s">
        <v>7</v>
      </c>
      <c r="E4" s="7"/>
      <c r="F4" s="7">
        <v>6.02</v>
      </c>
      <c r="G4" s="9" t="s">
        <v>8</v>
      </c>
      <c r="H4" s="8" t="s">
        <v>51</v>
      </c>
    </row>
    <row r="7" spans="1:17" ht="15.6" x14ac:dyDescent="0.3">
      <c r="A7" s="10" t="s">
        <v>9</v>
      </c>
      <c r="H7" s="10" t="s">
        <v>18</v>
      </c>
    </row>
    <row r="10" spans="1:17" x14ac:dyDescent="0.25">
      <c r="A10" s="8" t="s">
        <v>10</v>
      </c>
      <c r="D10" s="11">
        <v>39.5</v>
      </c>
      <c r="E10" s="8" t="s">
        <v>17</v>
      </c>
      <c r="H10" s="8" t="s">
        <v>20</v>
      </c>
      <c r="K10" s="12">
        <f>(D10*D12)/(2*(D14*D16*D18+D10*D20))</f>
        <v>1.5877233084822056</v>
      </c>
    </row>
    <row r="11" spans="1:17" ht="8.4" customHeight="1" x14ac:dyDescent="0.25"/>
    <row r="12" spans="1:17" x14ac:dyDescent="0.25">
      <c r="A12" s="8" t="s">
        <v>11</v>
      </c>
      <c r="D12" s="11">
        <v>114.3</v>
      </c>
      <c r="E12" s="8" t="s">
        <v>8</v>
      </c>
      <c r="H12" s="8" t="s">
        <v>19</v>
      </c>
      <c r="K12" s="13">
        <f>K10*0.12</f>
        <v>0.19052679701786465</v>
      </c>
    </row>
    <row r="13" spans="1:17" ht="8.4" customHeight="1" x14ac:dyDescent="0.25">
      <c r="D13" s="7"/>
    </row>
    <row r="14" spans="1:17" x14ac:dyDescent="0.25">
      <c r="A14" s="8" t="s">
        <v>13</v>
      </c>
      <c r="D14" s="11">
        <v>1406</v>
      </c>
      <c r="E14" s="8" t="s">
        <v>17</v>
      </c>
      <c r="H14" s="8" t="s">
        <v>35</v>
      </c>
      <c r="K14" s="14">
        <f>K10+K12+D22</f>
        <v>4.7782501055000699</v>
      </c>
      <c r="L14" s="8" t="s">
        <v>53</v>
      </c>
    </row>
    <row r="15" spans="1:17" ht="8.4" customHeight="1" x14ac:dyDescent="0.25">
      <c r="D15" s="7"/>
    </row>
    <row r="16" spans="1:17" x14ac:dyDescent="0.25">
      <c r="A16" s="8" t="s">
        <v>12</v>
      </c>
      <c r="D16" s="11">
        <v>1</v>
      </c>
      <c r="H16" s="8" t="s">
        <v>38</v>
      </c>
    </row>
    <row r="17" spans="1:11" ht="8.4" customHeight="1" x14ac:dyDescent="0.25">
      <c r="D17" s="7"/>
    </row>
    <row r="18" spans="1:11" x14ac:dyDescent="0.25">
      <c r="A18" s="8" t="s">
        <v>15</v>
      </c>
      <c r="D18" s="11">
        <v>1</v>
      </c>
      <c r="H18" s="15" t="s">
        <v>21</v>
      </c>
      <c r="K18" s="16" t="str">
        <f>IF(K10&lt;D12/6,"Yes","No")</f>
        <v>Yes</v>
      </c>
    </row>
    <row r="19" spans="1:11" ht="8.4" customHeight="1" x14ac:dyDescent="0.25">
      <c r="D19" s="7"/>
    </row>
    <row r="20" spans="1:11" x14ac:dyDescent="0.25">
      <c r="A20" s="8" t="s">
        <v>14</v>
      </c>
      <c r="D20" s="11">
        <v>0.4</v>
      </c>
    </row>
    <row r="21" spans="1:11" ht="8.4" customHeight="1" x14ac:dyDescent="0.25"/>
    <row r="22" spans="1:11" x14ac:dyDescent="0.25">
      <c r="A22" s="8" t="s">
        <v>16</v>
      </c>
      <c r="D22" s="11">
        <v>3</v>
      </c>
      <c r="E22" s="8" t="s">
        <v>8</v>
      </c>
    </row>
    <row r="24" spans="1:11" x14ac:dyDescent="0.25">
      <c r="F24" s="6" t="s">
        <v>26</v>
      </c>
    </row>
    <row r="26" spans="1:11" ht="17.399999999999999" x14ac:dyDescent="0.3">
      <c r="A26" s="18" t="s">
        <v>22</v>
      </c>
      <c r="B26" s="19"/>
      <c r="C26" s="19"/>
      <c r="D26" s="19"/>
      <c r="F26" s="8" t="s">
        <v>37</v>
      </c>
      <c r="G26" s="8" t="s">
        <v>34</v>
      </c>
    </row>
    <row r="27" spans="1:11" x14ac:dyDescent="0.25">
      <c r="A27" s="19"/>
      <c r="B27" s="19"/>
      <c r="C27" s="19"/>
      <c r="D27" s="19"/>
      <c r="F27" s="8" t="s">
        <v>27</v>
      </c>
      <c r="G27" s="8" t="s">
        <v>39</v>
      </c>
    </row>
    <row r="28" spans="1:11" x14ac:dyDescent="0.25">
      <c r="A28" s="19"/>
      <c r="B28" s="20" t="s">
        <v>24</v>
      </c>
      <c r="C28" s="21" t="s">
        <v>23</v>
      </c>
      <c r="D28" s="22" t="s">
        <v>36</v>
      </c>
      <c r="F28" s="8" t="s">
        <v>28</v>
      </c>
      <c r="G28" s="8" t="s">
        <v>40</v>
      </c>
    </row>
    <row r="29" spans="1:11" x14ac:dyDescent="0.25">
      <c r="A29" s="19"/>
      <c r="B29" s="19"/>
      <c r="C29" s="23" t="s">
        <v>25</v>
      </c>
      <c r="D29" s="24"/>
      <c r="F29" s="8" t="s">
        <v>29</v>
      </c>
      <c r="G29" s="9" t="s">
        <v>41</v>
      </c>
      <c r="J29" s="9"/>
      <c r="K29" s="9" t="s">
        <v>54</v>
      </c>
    </row>
    <row r="30" spans="1:11" x14ac:dyDescent="0.25">
      <c r="A30" s="19"/>
      <c r="B30" s="19"/>
      <c r="C30" s="19"/>
      <c r="D30" s="19"/>
      <c r="F30" s="8" t="s">
        <v>30</v>
      </c>
      <c r="G30" s="8" t="s">
        <v>42</v>
      </c>
      <c r="K30" s="8" t="s">
        <v>43</v>
      </c>
    </row>
    <row r="31" spans="1:11" x14ac:dyDescent="0.25">
      <c r="A31" s="19"/>
      <c r="B31" s="19"/>
      <c r="C31" s="19"/>
      <c r="D31" s="19"/>
      <c r="F31" s="8" t="s">
        <v>31</v>
      </c>
      <c r="G31" s="8" t="s">
        <v>44</v>
      </c>
      <c r="K31" s="9" t="s">
        <v>45</v>
      </c>
    </row>
    <row r="32" spans="1:11" x14ac:dyDescent="0.25">
      <c r="A32" s="19"/>
      <c r="B32" s="19"/>
      <c r="C32" s="19"/>
      <c r="D32" s="19"/>
      <c r="F32" s="8" t="s">
        <v>32</v>
      </c>
      <c r="G32" s="9" t="s">
        <v>46</v>
      </c>
      <c r="K32" s="9" t="s">
        <v>47</v>
      </c>
    </row>
    <row r="33" spans="1:11" x14ac:dyDescent="0.25">
      <c r="F33" s="8" t="s">
        <v>33</v>
      </c>
      <c r="G33" s="8" t="s">
        <v>48</v>
      </c>
      <c r="K33" s="9" t="s">
        <v>49</v>
      </c>
    </row>
    <row r="35" spans="1:11" x14ac:dyDescent="0.25">
      <c r="A35" s="6" t="s">
        <v>50</v>
      </c>
      <c r="F35" s="8" t="s">
        <v>55</v>
      </c>
    </row>
    <row r="37" spans="1:11" x14ac:dyDescent="0.25">
      <c r="A37" s="8" t="s">
        <v>57</v>
      </c>
    </row>
    <row r="39" spans="1:11" x14ac:dyDescent="0.25">
      <c r="A39" s="8" t="s">
        <v>52</v>
      </c>
    </row>
  </sheetData>
  <sheetProtection algorithmName="SHA-512" hashValue="KYeV5xR9xjZ5g9i1Qzwu9AVipt+wYXkgGFONs6bpxfwxKBPOyJttFDWppyPKY48TZ74u3Rb9xPrten70wuZ2+g==" saltValue="pjy0iEWPva/WGyo9+a941g==" spinCount="100000" sheet="1" formatCells="0" formatColumns="0" formatRows="0" insertColumns="0" insertRows="0" insertHyperlinks="0" deleteColumns="0" deleteRows="0" sort="0" autoFilter="0" pivotTables="0"/>
  <mergeCells count="1">
    <mergeCell ref="D28:D29"/>
  </mergeCells>
  <hyperlinks>
    <hyperlink ref="Q3" r:id="rId1" xr:uid="{143AFCCC-2090-459C-AB2A-65A12537C1E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Pipe Thickness Calculation;</dc:title>
  <dc:subject>Piping</dc:subject>
  <dc:creator>engineersnotebook.com</dc:creator>
  <cp:keywords>Piping; ASME B31.3</cp:keywords>
  <cp:revision>0</cp:revision>
  <dcterms:created xsi:type="dcterms:W3CDTF">2025-04-13T17:57:12Z</dcterms:created>
  <dcterms:modified xsi:type="dcterms:W3CDTF">2025-04-18T06:29:22Z</dcterms:modified>
  <cp:category>Engineering</cp:category>
</cp:coreProperties>
</file>